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0"/>
  </bookViews>
  <sheets>
    <sheet name="Пекарня 10 м.кв" sheetId="8" r:id="rId1"/>
  </sheets>
  <definedNames>
    <definedName name="_xlnm.Print_Area" localSheetId="0">'Пекарня 10 м.кв'!$A$1:$M$41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8" l="1"/>
  <c r="B19" i="8" s="1"/>
  <c r="B35" i="8" s="1"/>
  <c r="B30" i="8"/>
  <c r="B34" i="8" l="1"/>
  <c r="B36" i="8" s="1"/>
  <c r="E41" i="8"/>
  <c r="I41" i="8" s="1"/>
  <c r="E40" i="8"/>
  <c r="I40" i="8" s="1"/>
  <c r="G41" i="8" l="1"/>
  <c r="J41" i="8" s="1"/>
  <c r="G40" i="8"/>
  <c r="J40" i="8" s="1"/>
</calcChain>
</file>

<file path=xl/comments1.xml><?xml version="1.0" encoding="utf-8"?>
<comments xmlns="http://schemas.openxmlformats.org/spreadsheetml/2006/main">
  <authors>
    <author>Автор</author>
  </authors>
  <commentList>
    <comment ref="H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Зависит от многих факторов, по опыту, для этого варианта 0,6-0,7</t>
        </r>
      </text>
    </comment>
  </commentList>
</comments>
</file>

<file path=xl/sharedStrings.xml><?xml version="1.0" encoding="utf-8"?>
<sst xmlns="http://schemas.openxmlformats.org/spreadsheetml/2006/main" count="54" uniqueCount="51">
  <si>
    <t>Виды операций:</t>
  </si>
  <si>
    <t>Занимаемая площадь, кв.м.</t>
  </si>
  <si>
    <t>Обслуживающий персонал, чел.</t>
  </si>
  <si>
    <t>Время готовки, мин</t>
  </si>
  <si>
    <t>Вид загружаемого продукта</t>
  </si>
  <si>
    <t>Параметры пекарни:</t>
  </si>
  <si>
    <t>Произв. в час, шт</t>
  </si>
  <si>
    <t>Произв. в час, кг</t>
  </si>
  <si>
    <t>Максим. загрузка, шт</t>
  </si>
  <si>
    <t>Теоретически</t>
  </si>
  <si>
    <t>Ориентировочно практически</t>
  </si>
  <si>
    <t>Максимальная производительность (кг/час)</t>
  </si>
  <si>
    <t>Багет  (заморозка), 5 шт на противень</t>
  </si>
  <si>
    <t>Круассаны (заморозка) 12 шт на противень</t>
  </si>
  <si>
    <t>· окончательную расстойку тестовых заготовок в шкафу расстойки</t>
  </si>
  <si>
    <t>Коэф. эффективности</t>
  </si>
  <si>
    <t>Значения</t>
  </si>
  <si>
    <t>Перечень оборудования Danler</t>
  </si>
  <si>
    <t>Перечень стороннего оборудования</t>
  </si>
  <si>
    <t>Итоговая стоимость стороннего оборудования (ориентировочно)</t>
  </si>
  <si>
    <t xml:space="preserve">Телефон: 8 (800) 555 18 52 </t>
  </si>
  <si>
    <t xml:space="preserve">E-mail: dd@danler.pro </t>
  </si>
  <si>
    <t>http://danler.pro</t>
  </si>
  <si>
    <t>Масса 1 шт, кг</t>
  </si>
  <si>
    <t>Основной пакет, стоимость USD</t>
  </si>
  <si>
    <t>1</t>
  </si>
  <si>
    <t>· выпечку в производственной конвекционной печи Danler BQ-5</t>
  </si>
  <si>
    <t>2. Шкаф окончательной расстойки Danler LS-10 (10 противней 600х400)</t>
  </si>
  <si>
    <t>3. Противень c бортами Danler GS11140 (15 шт)</t>
  </si>
  <si>
    <t>· заморозка в морозильной камере</t>
  </si>
  <si>
    <t>1. Печь конвекционная Danler BQ-5E (электрическая), вместимость 5 противней 600х400.</t>
  </si>
  <si>
    <t>4. Моечная ванна на 1 секцию</t>
  </si>
  <si>
    <t>5. Зонт вентиляционный</t>
  </si>
  <si>
    <t>6. Стол производственный, 1 шт</t>
  </si>
  <si>
    <t>7. Тележка (16 ярусов), 1 шт</t>
  </si>
  <si>
    <t>8. Ларь морозильный</t>
  </si>
  <si>
    <t>9. Стеллаж на 4-6 противней (400х600), 1 шт</t>
  </si>
  <si>
    <t>10. Утварь (ветрина или полки, лопатки, весы, щетки, и т.п.)</t>
  </si>
  <si>
    <t>14 (20)*</t>
  </si>
  <si>
    <t xml:space="preserve">*Рассчет печи Danler BQ-5 по продукту </t>
  </si>
  <si>
    <t>Комплект оборудования предназначен для производства продукции на небольшой площади из замороженных изделий.</t>
  </si>
  <si>
    <t>Общая ориентировочная стоимость предложения (оборудование Danler (-10%)+ стороннее оборудование)</t>
  </si>
  <si>
    <t>Основной пакет стоимость USD</t>
  </si>
  <si>
    <t>Выгода</t>
  </si>
  <si>
    <t>Розничная общая ориентировочная стоимость предложения (оборудование Danler+ стороннее оборудование)</t>
  </si>
  <si>
    <t>Розничная итоговая стоимость оборудования Danler</t>
  </si>
  <si>
    <t>Аналоги/Дополнительно</t>
  </si>
  <si>
    <t>**Итоговая стоимость оборудования Danler при приобритении комплекта оборудования (скидка 10%)</t>
  </si>
  <si>
    <t>**Итоговый перечень оборудования в комплекте определяется задачами заказчика</t>
  </si>
  <si>
    <t>Скидка</t>
  </si>
  <si>
    <t>Печь конвекционная Miratek BML-4 (электрическая), 1200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</si>
</sst>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USD]"/>
    <numFmt numFmtId="165" formatCode="0.0"/>
  </numFmts>
  <fonts count="20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4"/>
      <color theme="0"/>
      <name val="Roboto"/>
      <charset val="204"/>
    </font>
    <font>
      <b/>
      <sz val="12"/>
      <color theme="0"/>
      <name val="Roboto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name val="Roboto"/>
      <charset val="204"/>
    </font>
    <font>
      <b/>
      <sz val="10"/>
      <color theme="0"/>
      <name val="Roboto"/>
      <charset val="204"/>
    </font>
    <font>
      <b/>
      <sz val="11"/>
      <color rgb="FFFF0000"/>
      <name val="Times New Roman"/>
      <family val="1"/>
      <charset val="204"/>
    </font>
    <font>
      <sz val="10"/>
      <name val="Roboto"/>
      <charset val="204"/>
    </font>
    <font>
      <b/>
      <sz val="10"/>
      <color rgb="FFFF0000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5000"/>
        <bgColor indexed="64"/>
      </patternFill>
    </fill>
    <fill>
      <patternFill patternType="solid">
        <fgColor rgb="FF3E4543"/>
        <bgColor indexed="64"/>
      </patternFill>
    </fill>
    <fill>
      <patternFill patternType="solid">
        <fgColor rgb="FF5DBAB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0" fillId="0" borderId="0" xfId="0" applyFont="1" applyAlignment="1"/>
    <xf numFmtId="0" fontId="5" fillId="0" borderId="3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12" fillId="3" borderId="5" xfId="1" applyNumberFormat="1" applyFont="1" applyFill="1" applyBorder="1" applyAlignment="1" applyProtection="1">
      <alignment horizontal="center" vertical="center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right" vertical="center"/>
    </xf>
    <xf numFmtId="164" fontId="5" fillId="0" borderId="4" xfId="0" applyNumberFormat="1" applyFont="1" applyBorder="1"/>
    <xf numFmtId="0" fontId="15" fillId="5" borderId="5" xfId="1" applyFont="1" applyFill="1" applyBorder="1" applyAlignment="1" applyProtection="1">
      <alignment horizontal="center" vertical="center"/>
    </xf>
    <xf numFmtId="0" fontId="15" fillId="5" borderId="5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6" xfId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/>
    <xf numFmtId="0" fontId="15" fillId="5" borderId="18" xfId="1" applyFont="1" applyFill="1" applyBorder="1" applyAlignment="1" applyProtection="1">
      <alignment horizontal="center" vertical="center"/>
    </xf>
    <xf numFmtId="2" fontId="16" fillId="3" borderId="1" xfId="1" applyNumberFormat="1" applyFont="1" applyFill="1" applyBorder="1" applyAlignment="1" applyProtection="1">
      <alignment horizontal="right" vertical="center" wrapText="1"/>
    </xf>
    <xf numFmtId="164" fontId="16" fillId="3" borderId="1" xfId="1" applyNumberFormat="1" applyFont="1" applyFill="1" applyBorder="1" applyAlignment="1" applyProtection="1">
      <alignment horizontal="right" vertical="center"/>
    </xf>
    <xf numFmtId="164" fontId="5" fillId="0" borderId="3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7" fillId="2" borderId="21" xfId="0" applyFont="1" applyFill="1" applyBorder="1" applyAlignment="1">
      <alignment horizontal="right" vertical="center"/>
    </xf>
    <xf numFmtId="0" fontId="3" fillId="2" borderId="2" xfId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2" fontId="18" fillId="2" borderId="1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15" fillId="2" borderId="1" xfId="1" applyNumberFormat="1" applyFont="1" applyFill="1" applyBorder="1" applyAlignment="1" applyProtection="1">
      <alignment horizontal="right" vertical="center"/>
    </xf>
    <xf numFmtId="164" fontId="19" fillId="2" borderId="1" xfId="1" applyNumberFormat="1" applyFont="1" applyFill="1" applyBorder="1" applyAlignment="1" applyProtection="1">
      <alignment horizontal="right" vertical="center"/>
    </xf>
    <xf numFmtId="164" fontId="17" fillId="0" borderId="1" xfId="0" applyNumberFormat="1" applyFont="1" applyBorder="1"/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5" borderId="5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8" xfId="0" applyFont="1" applyBorder="1" applyAlignment="1"/>
    <xf numFmtId="0" fontId="0" fillId="0" borderId="23" xfId="0" applyBorder="1" applyAlignment="1"/>
    <xf numFmtId="0" fontId="0" fillId="0" borderId="13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2" xfId="0" applyBorder="1" applyAlignment="1"/>
    <xf numFmtId="2" fontId="11" fillId="4" borderId="12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0" fillId="0" borderId="8" xfId="0" applyBorder="1" applyAlignment="1"/>
    <xf numFmtId="0" fontId="3" fillId="0" borderId="5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114300</xdr:rowOff>
    </xdr:from>
    <xdr:to>
      <xdr:col>12</xdr:col>
      <xdr:colOff>476250</xdr:colOff>
      <xdr:row>1</xdr:row>
      <xdr:rowOff>123825</xdr:rowOff>
    </xdr:to>
    <xdr:pic>
      <xdr:nvPicPr>
        <xdr:cNvPr id="4" name="Рисунок 3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3619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</xdr:row>
      <xdr:rowOff>200025</xdr:rowOff>
    </xdr:from>
    <xdr:to>
      <xdr:col>8</xdr:col>
      <xdr:colOff>319368</xdr:colOff>
      <xdr:row>7</xdr:row>
      <xdr:rowOff>96051</xdr:rowOff>
    </xdr:to>
    <xdr:pic>
      <xdr:nvPicPr>
        <xdr:cNvPr id="5" name="Рисунок 4" descr="http://qrcoder.ru/code/?https%3A%2F%2Fdanler.pro%2F&amp;3&amp;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000125"/>
          <a:ext cx="938493" cy="95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104776</xdr:colOff>
      <xdr:row>8</xdr:row>
      <xdr:rowOff>160847</xdr:rowOff>
    </xdr:from>
    <xdr:to>
      <xdr:col>10</xdr:col>
      <xdr:colOff>485776</xdr:colOff>
      <xdr:row>9</xdr:row>
      <xdr:rowOff>167363</xdr:rowOff>
    </xdr:to>
    <xdr:pic>
      <xdr:nvPicPr>
        <xdr:cNvPr id="6" name="Рисунок 5" descr="Mirate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1" y="2218247"/>
          <a:ext cx="1095375" cy="216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78583</xdr:colOff>
      <xdr:row>8</xdr:row>
      <xdr:rowOff>208545</xdr:rowOff>
    </xdr:from>
    <xdr:to>
      <xdr:col>12</xdr:col>
      <xdr:colOff>516732</xdr:colOff>
      <xdr:row>9</xdr:row>
      <xdr:rowOff>101867</xdr:rowOff>
    </xdr:to>
    <xdr:pic>
      <xdr:nvPicPr>
        <xdr:cNvPr id="7" name="Рисунок 6" descr="BakeBerry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5383" y="2265945"/>
          <a:ext cx="1047749" cy="10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376232</xdr:colOff>
      <xdr:row>5</xdr:row>
      <xdr:rowOff>190500</xdr:rowOff>
    </xdr:from>
    <xdr:to>
      <xdr:col>10</xdr:col>
      <xdr:colOff>340658</xdr:colOff>
      <xdr:row>8</xdr:row>
      <xdr:rowOff>44745</xdr:rowOff>
    </xdr:to>
    <xdr:pic>
      <xdr:nvPicPr>
        <xdr:cNvPr id="8" name="Рисунок 7" descr="METALL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0207" y="1638300"/>
          <a:ext cx="678801" cy="46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8</xdr:row>
      <xdr:rowOff>190500</xdr:rowOff>
    </xdr:from>
    <xdr:to>
      <xdr:col>8</xdr:col>
      <xdr:colOff>607219</xdr:colOff>
      <xdr:row>9</xdr:row>
      <xdr:rowOff>150181</xdr:rowOff>
    </xdr:to>
    <xdr:pic>
      <xdr:nvPicPr>
        <xdr:cNvPr id="9" name="Рисунок 8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247900"/>
          <a:ext cx="1083469" cy="169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196848</xdr:colOff>
      <xdr:row>13</xdr:row>
      <xdr:rowOff>304799</xdr:rowOff>
    </xdr:from>
    <xdr:to>
      <xdr:col>12</xdr:col>
      <xdr:colOff>409574</xdr:colOff>
      <xdr:row>27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598" y="3381374"/>
          <a:ext cx="5003801" cy="3752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anler.pro/catalog/pechi/pechi_konvektsionnye/pech_konvektsionnaya_danler_bq_5_elektricheskay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anler.pro/catalog/protivni_i_formy/protiven_c_bortami_danler_gs11140/" TargetMode="External"/><Relationship Id="rId1" Type="http://schemas.openxmlformats.org/officeDocument/2006/relationships/hyperlink" Target="https://danler.pro/catalog/rasstoynoe_oborudovanie/oborudovanie_okonchatelnoy_rasstoyki/shkaf_okonchatelnoy_rasstoyki_danler_ls_1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nler.pro/catalog/pechi/pechi_konvektsionnye/pech_konvektsionnaya_miratek_bml_4/" TargetMode="External"/><Relationship Id="rId4" Type="http://schemas.openxmlformats.org/officeDocument/2006/relationships/hyperlink" Target="http://danler.pro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4" workbookViewId="0">
      <selection activeCell="D22" sqref="D22"/>
    </sheetView>
  </sheetViews>
  <sheetFormatPr defaultRowHeight="15"/>
  <cols>
    <col min="1" max="1" width="104.28515625" style="1" customWidth="1"/>
    <col min="2" max="4" width="17.7109375" style="1" customWidth="1"/>
    <col min="5" max="5" width="1.140625" style="1" customWidth="1"/>
    <col min="6" max="10" width="10.7109375" style="1" customWidth="1"/>
    <col min="11" max="13" width="9.140625" style="1"/>
    <col min="14" max="14" width="3.140625" style="1" customWidth="1"/>
    <col min="15" max="16384" width="9.140625" style="1"/>
  </cols>
  <sheetData>
    <row r="1" spans="1:13" ht="44.25" customHeight="1">
      <c r="A1" s="71" t="s">
        <v>40</v>
      </c>
      <c r="B1" s="72"/>
      <c r="C1" s="72"/>
      <c r="D1" s="72"/>
      <c r="E1" s="72"/>
      <c r="F1" s="72"/>
      <c r="G1" s="72"/>
    </row>
    <row r="2" spans="1:13" ht="18.75" customHeight="1" thickBot="1">
      <c r="A2" s="73"/>
      <c r="B2" s="74"/>
      <c r="C2" s="74"/>
      <c r="D2" s="74"/>
      <c r="E2" s="74"/>
      <c r="F2" s="74"/>
      <c r="G2" s="74"/>
    </row>
    <row r="3" spans="1:13" ht="18.75" customHeight="1" thickBot="1">
      <c r="A3" s="5"/>
      <c r="B3" s="5"/>
      <c r="C3" s="5"/>
      <c r="D3" s="5"/>
      <c r="E3" s="5"/>
      <c r="F3" s="5"/>
      <c r="G3" s="5"/>
    </row>
    <row r="4" spans="1:13" ht="16.5" thickBot="1">
      <c r="A4" s="22" t="s">
        <v>5</v>
      </c>
      <c r="B4" s="23" t="s">
        <v>16</v>
      </c>
      <c r="J4" s="78" t="s">
        <v>20</v>
      </c>
      <c r="K4" s="79"/>
      <c r="L4" s="79"/>
      <c r="M4" s="79"/>
    </row>
    <row r="5" spans="1:13" ht="15.75">
      <c r="A5" s="19" t="s">
        <v>11</v>
      </c>
      <c r="B5" s="35" t="s">
        <v>38</v>
      </c>
      <c r="J5" s="78" t="s">
        <v>21</v>
      </c>
      <c r="K5" s="78"/>
      <c r="L5" s="78"/>
      <c r="M5" s="78"/>
    </row>
    <row r="6" spans="1:13" ht="15.75">
      <c r="A6" s="20" t="s">
        <v>1</v>
      </c>
      <c r="B6" s="6">
        <v>10</v>
      </c>
      <c r="J6" s="80" t="s">
        <v>22</v>
      </c>
      <c r="K6" s="80"/>
      <c r="L6" s="80"/>
      <c r="M6" s="80"/>
    </row>
    <row r="7" spans="1:13" ht="16.5" thickBot="1">
      <c r="A7" s="21" t="s">
        <v>2</v>
      </c>
      <c r="B7" s="36" t="s">
        <v>25</v>
      </c>
      <c r="J7" s="78"/>
      <c r="K7" s="78"/>
      <c r="L7" s="78"/>
      <c r="M7" s="78"/>
    </row>
    <row r="8" spans="1:13" ht="15.75" thickBot="1">
      <c r="A8" s="4"/>
      <c r="B8" s="3"/>
      <c r="J8" s="78"/>
      <c r="K8" s="78"/>
      <c r="L8" s="78"/>
      <c r="M8" s="78"/>
    </row>
    <row r="9" spans="1:13" ht="16.5" thickBot="1">
      <c r="A9" s="23" t="s">
        <v>0</v>
      </c>
      <c r="B9" s="3"/>
    </row>
    <row r="10" spans="1:13" ht="15.75">
      <c r="A10" s="17" t="s">
        <v>29</v>
      </c>
      <c r="B10" s="3"/>
    </row>
    <row r="11" spans="1:13" ht="15.75">
      <c r="A11" s="17" t="s">
        <v>14</v>
      </c>
    </row>
    <row r="12" spans="1:13" ht="16.5" thickBot="1">
      <c r="A12" s="18" t="s">
        <v>26</v>
      </c>
    </row>
    <row r="13" spans="1:13" ht="15.75" thickBot="1"/>
    <row r="14" spans="1:13" ht="27" customHeight="1" thickBot="1">
      <c r="A14" s="31" t="s">
        <v>17</v>
      </c>
      <c r="B14" s="29" t="s">
        <v>24</v>
      </c>
      <c r="C14" s="56" t="s">
        <v>46</v>
      </c>
      <c r="D14" s="81"/>
      <c r="F14" s="62"/>
      <c r="G14" s="63"/>
      <c r="H14" s="63"/>
      <c r="I14" s="63"/>
      <c r="J14" s="63"/>
      <c r="K14" s="63"/>
      <c r="L14" s="63"/>
      <c r="M14" s="64"/>
    </row>
    <row r="15" spans="1:13" ht="30.75" customHeight="1" thickBot="1">
      <c r="A15" s="42" t="s">
        <v>30</v>
      </c>
      <c r="B15" s="48">
        <v>2765</v>
      </c>
      <c r="C15" s="82" t="s">
        <v>50</v>
      </c>
      <c r="D15" s="83"/>
      <c r="E15" s="30"/>
      <c r="F15" s="65"/>
      <c r="G15" s="66"/>
      <c r="H15" s="66"/>
      <c r="I15" s="66"/>
      <c r="J15" s="66"/>
      <c r="K15" s="66"/>
      <c r="L15" s="66"/>
      <c r="M15" s="67"/>
    </row>
    <row r="16" spans="1:13" ht="24.95" customHeight="1">
      <c r="A16" s="43" t="s">
        <v>27</v>
      </c>
      <c r="B16" s="49">
        <v>1450</v>
      </c>
      <c r="E16" s="30"/>
      <c r="F16" s="65"/>
      <c r="G16" s="66"/>
      <c r="H16" s="66"/>
      <c r="I16" s="66"/>
      <c r="J16" s="66"/>
      <c r="K16" s="66"/>
      <c r="L16" s="66"/>
      <c r="M16" s="67"/>
    </row>
    <row r="17" spans="1:13" ht="24.95" customHeight="1">
      <c r="A17" s="43" t="s">
        <v>28</v>
      </c>
      <c r="B17" s="49">
        <v>270</v>
      </c>
      <c r="C17" s="55" t="s">
        <v>49</v>
      </c>
      <c r="E17" s="30"/>
      <c r="F17" s="65"/>
      <c r="G17" s="66"/>
      <c r="H17" s="66"/>
      <c r="I17" s="66"/>
      <c r="J17" s="66"/>
      <c r="K17" s="66"/>
      <c r="L17" s="66"/>
      <c r="M17" s="67"/>
    </row>
    <row r="18" spans="1:13" ht="15.75" thickBot="1">
      <c r="A18" s="44" t="s">
        <v>45</v>
      </c>
      <c r="B18" s="50">
        <f>SUM(B15:B17)</f>
        <v>4485</v>
      </c>
      <c r="C18" s="54">
        <v>-0.1</v>
      </c>
      <c r="E18" s="30"/>
      <c r="F18" s="65"/>
      <c r="G18" s="66"/>
      <c r="H18" s="66"/>
      <c r="I18" s="66"/>
      <c r="J18" s="66"/>
      <c r="K18" s="66"/>
      <c r="L18" s="66"/>
      <c r="M18" s="67"/>
    </row>
    <row r="19" spans="1:13" ht="15.75" thickBot="1">
      <c r="A19" s="41" t="s">
        <v>47</v>
      </c>
      <c r="B19" s="53">
        <f>B18+B18*C18</f>
        <v>4036.5</v>
      </c>
      <c r="E19" s="30"/>
      <c r="F19" s="65"/>
      <c r="G19" s="66"/>
      <c r="H19" s="66"/>
      <c r="I19" s="66"/>
      <c r="J19" s="66"/>
      <c r="K19" s="66"/>
      <c r="L19" s="66"/>
      <c r="M19" s="67"/>
    </row>
    <row r="20" spans="1:13">
      <c r="A20" s="46" t="s">
        <v>48</v>
      </c>
      <c r="F20" s="65"/>
      <c r="G20" s="66"/>
      <c r="H20" s="66"/>
      <c r="I20" s="66"/>
      <c r="J20" s="66"/>
      <c r="K20" s="66"/>
      <c r="L20" s="66"/>
      <c r="M20" s="67"/>
    </row>
    <row r="21" spans="1:13" ht="15.75" thickBot="1">
      <c r="F21" s="65"/>
      <c r="G21" s="66"/>
      <c r="H21" s="66"/>
      <c r="I21" s="66"/>
      <c r="J21" s="66"/>
      <c r="K21" s="66"/>
      <c r="L21" s="66"/>
      <c r="M21" s="67"/>
    </row>
    <row r="22" spans="1:13" ht="25.5">
      <c r="A22" s="31" t="s">
        <v>18</v>
      </c>
      <c r="B22" s="29" t="s">
        <v>24</v>
      </c>
      <c r="F22" s="65"/>
      <c r="G22" s="66"/>
      <c r="H22" s="66"/>
      <c r="I22" s="66"/>
      <c r="J22" s="66"/>
      <c r="K22" s="66"/>
      <c r="L22" s="66"/>
      <c r="M22" s="67"/>
    </row>
    <row r="23" spans="1:13" ht="24.95" customHeight="1">
      <c r="A23" s="37" t="s">
        <v>31</v>
      </c>
      <c r="B23" s="34">
        <v>90</v>
      </c>
      <c r="F23" s="65"/>
      <c r="G23" s="66"/>
      <c r="H23" s="66"/>
      <c r="I23" s="66"/>
      <c r="J23" s="66"/>
      <c r="K23" s="66"/>
      <c r="L23" s="66"/>
      <c r="M23" s="67"/>
    </row>
    <row r="24" spans="1:13" ht="24.95" customHeight="1">
      <c r="A24" s="37" t="s">
        <v>32</v>
      </c>
      <c r="B24" s="34">
        <v>200</v>
      </c>
      <c r="F24" s="65"/>
      <c r="G24" s="66"/>
      <c r="H24" s="66"/>
      <c r="I24" s="66"/>
      <c r="J24" s="66"/>
      <c r="K24" s="66"/>
      <c r="L24" s="66"/>
      <c r="M24" s="67"/>
    </row>
    <row r="25" spans="1:13" ht="24.95" customHeight="1">
      <c r="A25" s="37" t="s">
        <v>33</v>
      </c>
      <c r="B25" s="34">
        <v>225</v>
      </c>
      <c r="F25" s="65"/>
      <c r="G25" s="66"/>
      <c r="H25" s="66"/>
      <c r="I25" s="66"/>
      <c r="J25" s="66"/>
      <c r="K25" s="66"/>
      <c r="L25" s="66"/>
      <c r="M25" s="67"/>
    </row>
    <row r="26" spans="1:13" ht="24.95" customHeight="1">
      <c r="A26" s="37" t="s">
        <v>34</v>
      </c>
      <c r="B26" s="34">
        <v>250</v>
      </c>
      <c r="F26" s="65"/>
      <c r="G26" s="66"/>
      <c r="H26" s="66"/>
      <c r="I26" s="66"/>
      <c r="J26" s="66"/>
      <c r="K26" s="66"/>
      <c r="L26" s="66"/>
      <c r="M26" s="67"/>
    </row>
    <row r="27" spans="1:13" ht="24.95" customHeight="1">
      <c r="A27" s="37" t="s">
        <v>35</v>
      </c>
      <c r="B27" s="34">
        <v>210</v>
      </c>
      <c r="F27" s="65"/>
      <c r="G27" s="66"/>
      <c r="H27" s="66"/>
      <c r="I27" s="66"/>
      <c r="J27" s="66"/>
      <c r="K27" s="66"/>
      <c r="L27" s="66"/>
      <c r="M27" s="67"/>
    </row>
    <row r="28" spans="1:13" ht="24.95" customHeight="1" thickBot="1">
      <c r="A28" s="37" t="s">
        <v>36</v>
      </c>
      <c r="B28" s="34">
        <v>170</v>
      </c>
      <c r="F28" s="68"/>
      <c r="G28" s="69"/>
      <c r="H28" s="69"/>
      <c r="I28" s="69"/>
      <c r="J28" s="69"/>
      <c r="K28" s="69"/>
      <c r="L28" s="69"/>
      <c r="M28" s="70"/>
    </row>
    <row r="29" spans="1:13" ht="24.95" customHeight="1">
      <c r="A29" s="37" t="s">
        <v>37</v>
      </c>
      <c r="B29" s="38"/>
    </row>
    <row r="30" spans="1:13" ht="15.75" thickBot="1">
      <c r="A30" s="24" t="s">
        <v>19</v>
      </c>
      <c r="B30" s="25">
        <f>SUM(B23:B28)</f>
        <v>1145</v>
      </c>
    </row>
    <row r="32" spans="1:13" ht="15.75" thickBot="1"/>
    <row r="33" spans="1:10" ht="56.25" customHeight="1" thickBot="1">
      <c r="B33" s="29" t="s">
        <v>42</v>
      </c>
    </row>
    <row r="34" spans="1:10" ht="12.75" customHeight="1" thickBot="1">
      <c r="A34" s="45" t="s">
        <v>44</v>
      </c>
      <c r="B34" s="51">
        <f>B30+B18</f>
        <v>5630</v>
      </c>
    </row>
    <row r="35" spans="1:10" ht="12.75" customHeight="1" thickBot="1">
      <c r="A35" s="32" t="s">
        <v>41</v>
      </c>
      <c r="B35" s="33">
        <f>B30+B19</f>
        <v>5181.5</v>
      </c>
    </row>
    <row r="36" spans="1:10" ht="15.75" thickBot="1">
      <c r="A36" s="47" t="s">
        <v>43</v>
      </c>
      <c r="B36" s="52">
        <f>B34-B35</f>
        <v>448.5</v>
      </c>
    </row>
    <row r="37" spans="1:10" ht="15.75" thickBot="1">
      <c r="A37" s="46"/>
    </row>
    <row r="38" spans="1:10" ht="15.75" thickBot="1">
      <c r="A38" s="2" t="s">
        <v>39</v>
      </c>
      <c r="B38" s="75" t="s">
        <v>9</v>
      </c>
      <c r="C38" s="76"/>
      <c r="D38" s="76"/>
      <c r="E38" s="76"/>
      <c r="F38" s="76"/>
      <c r="G38" s="77"/>
      <c r="H38" s="75" t="s">
        <v>10</v>
      </c>
      <c r="I38" s="76"/>
      <c r="J38" s="77"/>
    </row>
    <row r="39" spans="1:10" ht="39" thickBot="1">
      <c r="A39" s="26" t="s">
        <v>4</v>
      </c>
      <c r="B39" s="27" t="s">
        <v>8</v>
      </c>
      <c r="C39" s="27" t="s">
        <v>23</v>
      </c>
      <c r="D39" s="27" t="s">
        <v>3</v>
      </c>
      <c r="E39" s="56" t="s">
        <v>6</v>
      </c>
      <c r="F39" s="57"/>
      <c r="G39" s="27" t="s">
        <v>7</v>
      </c>
      <c r="H39" s="27" t="s">
        <v>15</v>
      </c>
      <c r="I39" s="27" t="s">
        <v>6</v>
      </c>
      <c r="J39" s="28" t="s">
        <v>7</v>
      </c>
    </row>
    <row r="40" spans="1:10" ht="24.95" customHeight="1">
      <c r="A40" s="39" t="s">
        <v>12</v>
      </c>
      <c r="B40" s="8">
        <v>25</v>
      </c>
      <c r="C40" s="9">
        <v>0.25</v>
      </c>
      <c r="D40" s="9">
        <v>20</v>
      </c>
      <c r="E40" s="58">
        <f t="shared" ref="E40:E41" si="0">60/D40*B40</f>
        <v>75</v>
      </c>
      <c r="F40" s="59"/>
      <c r="G40" s="10">
        <f t="shared" ref="G40:G41" si="1">E40*C40</f>
        <v>18.75</v>
      </c>
      <c r="H40" s="7">
        <v>0.7</v>
      </c>
      <c r="I40" s="11">
        <f t="shared" ref="I40:I41" si="2">H40*E40</f>
        <v>52.5</v>
      </c>
      <c r="J40" s="11">
        <f t="shared" ref="J40:J41" si="3">H40*G40</f>
        <v>13.125</v>
      </c>
    </row>
    <row r="41" spans="1:10" ht="24.95" customHeight="1" thickBot="1">
      <c r="A41" s="40" t="s">
        <v>13</v>
      </c>
      <c r="B41" s="12">
        <v>60</v>
      </c>
      <c r="C41" s="13">
        <v>0.1</v>
      </c>
      <c r="D41" s="13">
        <v>15</v>
      </c>
      <c r="E41" s="60">
        <f t="shared" si="0"/>
        <v>240</v>
      </c>
      <c r="F41" s="61"/>
      <c r="G41" s="14">
        <f t="shared" si="1"/>
        <v>24</v>
      </c>
      <c r="H41" s="15">
        <v>0.6</v>
      </c>
      <c r="I41" s="16">
        <f t="shared" si="2"/>
        <v>144</v>
      </c>
      <c r="J41" s="16">
        <f t="shared" si="3"/>
        <v>14.399999999999999</v>
      </c>
    </row>
    <row r="42" spans="1:10">
      <c r="J42" s="3"/>
    </row>
  </sheetData>
  <mergeCells count="14">
    <mergeCell ref="E39:F39"/>
    <mergeCell ref="E40:F40"/>
    <mergeCell ref="E41:F41"/>
    <mergeCell ref="F14:M28"/>
    <mergeCell ref="A1:G2"/>
    <mergeCell ref="B38:G38"/>
    <mergeCell ref="H38:J38"/>
    <mergeCell ref="J4:M4"/>
    <mergeCell ref="J5:M5"/>
    <mergeCell ref="J6:M6"/>
    <mergeCell ref="J7:M7"/>
    <mergeCell ref="J8:M8"/>
    <mergeCell ref="C14:D14"/>
    <mergeCell ref="C15:D15"/>
  </mergeCells>
  <hyperlinks>
    <hyperlink ref="A16" r:id="rId1" display="3. Шкаф окончательной расстойки Danler LS-10 (10 противней 600х400)"/>
    <hyperlink ref="A17" r:id="rId2" display="7. Противень c бортами Danler GS11140 (27 шт)"/>
    <hyperlink ref="A15" r:id="rId3" display="1. Печь конвекционная Danler BQ-5E (электрическая),вместимость 5 противней 600х400."/>
    <hyperlink ref="J6" r:id="rId4"/>
    <hyperlink ref="C15:D15" r:id="rId5" display="Печь конвекционная Miratek BML-4 (электрическая), 925 USD"/>
  </hyperlinks>
  <pageMargins left="0.31496062992125984" right="0" top="0.51181102362204722" bottom="0.19685039370078741" header="0.31496062992125984" footer="0.31496062992125984"/>
  <pageSetup paperSize="9" scale="61" orientation="landscape" horizontalDpi="300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Пекарня 10 м.кв</vt:lpstr>
      <vt:lpstr>'Пекарня 10 м.кв'!Область_печати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2022-02-21T13:35:38Z</dcterms:modified>
</cp:coreProperties>
</file>